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us\Desktop\"/>
    </mc:Choice>
  </mc:AlternateContent>
  <xr:revisionPtr revIDLastSave="0" documentId="8_{F1BB6B4B-4E97-4571-83D9-B2C81EF810C0}" xr6:coauthVersionLast="47" xr6:coauthVersionMax="47" xr10:uidLastSave="{00000000-0000-0000-0000-000000000000}"/>
  <bookViews>
    <workbookView xWindow="12735" yWindow="1095" windowWidth="15030" windowHeight="13875" activeTab="1" xr2:uid="{00000000-000D-0000-FFFF-FFFF00000000}"/>
  </bookViews>
  <sheets>
    <sheet name="ไตรมาส 1 " sheetId="1" r:id="rId1"/>
    <sheet name="ไตรามาส 2" sheetId="2" r:id="rId2"/>
  </sheets>
  <definedNames>
    <definedName name="_xlnm.Print_Area" localSheetId="0">'ไตรมาส 1 '!$A$1:$G$30</definedName>
    <definedName name="_xlnm.Print_Titles" localSheetId="0">'ไตรมาส 1 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5" i="2" l="1"/>
  <c r="F25" i="2" s="1"/>
  <c r="F24" i="2"/>
  <c r="F23" i="2"/>
  <c r="F20" i="2"/>
  <c r="F14" i="2"/>
  <c r="F13" i="2"/>
  <c r="F12" i="2"/>
  <c r="F11" i="2"/>
  <c r="F9" i="2"/>
  <c r="D25" i="2"/>
  <c r="F22" i="2"/>
  <c r="F21" i="2"/>
  <c r="F19" i="2"/>
  <c r="F18" i="2"/>
  <c r="F17" i="2"/>
  <c r="F16" i="2"/>
  <c r="F15" i="2"/>
  <c r="F10" i="2"/>
  <c r="F8" i="2"/>
  <c r="F7" i="2"/>
  <c r="E25" i="1"/>
  <c r="F25" i="1" s="1"/>
  <c r="F22" i="1"/>
  <c r="F16" i="1"/>
  <c r="F17" i="1"/>
  <c r="F18" i="1"/>
  <c r="F19" i="1"/>
  <c r="F15" i="1"/>
  <c r="F9" i="1"/>
  <c r="F8" i="1"/>
  <c r="F10" i="1"/>
  <c r="F11" i="1"/>
  <c r="F12" i="1"/>
  <c r="F13" i="1"/>
  <c r="F14" i="1"/>
  <c r="F20" i="1"/>
  <c r="F21" i="1"/>
  <c r="F23" i="1"/>
  <c r="F24" i="1"/>
  <c r="F7" i="1"/>
  <c r="D25" i="1"/>
</calcChain>
</file>

<file path=xl/sharedStrings.xml><?xml version="1.0" encoding="utf-8"?>
<sst xmlns="http://schemas.openxmlformats.org/spreadsheetml/2006/main" count="147" uniqueCount="50">
  <si>
    <t>ที่</t>
  </si>
  <si>
    <t>รวม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</si>
  <si>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</si>
  <si>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</si>
  <si>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</si>
  <si>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</si>
  <si>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</si>
  <si>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รายการ</t>
  </si>
  <si>
    <t>ค่า OT</t>
  </si>
  <si>
    <t>ค่าเบี้ยเลี้ยง ที่พัก พาหนะ</t>
  </si>
  <si>
    <t>ค่าซ่อมแซมยานพาหนะ</t>
  </si>
  <si>
    <t>โครงการชุมชนสัมพันธ์</t>
  </si>
  <si>
    <t>ไม่มีปัญหา</t>
  </si>
  <si>
    <t>สนับสนนุนช่วยเหลือสิ่งของของหลวง</t>
  </si>
  <si>
    <t xml:space="preserve"> -</t>
  </si>
  <si>
    <t>รายงานผลการใช้จ่ายงบประมาณ ไตรมาสที่ 1</t>
  </si>
  <si>
    <t>สถานีตำรวจภูธรหนองแสง</t>
  </si>
  <si>
    <t>ข้อมูล ณ วันที่ 31 ธันวาคม พ.ศ. 2568</t>
  </si>
  <si>
    <t>โครงการเพิ่มประสิทธิภาพงานป้องกันปราบปราม</t>
  </si>
  <si>
    <t>ได้รับค่าตอบแทนในการทำงานล่วงเวลา</t>
  </si>
  <si>
    <t>อบรมความรู้เพิ่มเติม ด้านงานป้องกันปราบปราม</t>
  </si>
  <si>
    <t>ค่าเบี้ยประชุมกรรมการ</t>
  </si>
  <si>
    <t>สนับสนุนการปฏิบัติหน้าที่ของคณะกรรมการ</t>
  </si>
  <si>
    <t>ค่าตอบแทนพยาน</t>
  </si>
  <si>
    <t>สนับสนุนการปฏิบัติหน้าที่พยาน</t>
  </si>
  <si>
    <t>ค่าตอบแทนนักจิตวิทยา</t>
  </si>
  <si>
    <t>สนับสนุนการปฏิบัติหน้าที่นักจิตวิทยา</t>
  </si>
  <si>
    <t>ค่าตอบแทน จพง.ชันสูตรพลิกศพ</t>
  </si>
  <si>
    <t>สนับสนุนการปฏิบัติหน้าที่ จพง.ชันสูตรพลิกศพ</t>
  </si>
  <si>
    <t>ค่าตอบแทนอาสาตำรวจบ้าน</t>
  </si>
  <si>
    <t>สนับสนุนการปฏิบัติหน้าที่ อาสาตำรวจบ้าน</t>
  </si>
  <si>
    <t>ลดภาระค่าใช้จ่ายต่างๆ ของเจ้าหน้าที่ตำรวจ</t>
  </si>
  <si>
    <t>ค่าวัสดุสำนักงาน</t>
  </si>
  <si>
    <t>ค่าวัสดุจราจร</t>
  </si>
  <si>
    <t>ค่าอาหารผู้ต้องหา</t>
  </si>
  <si>
    <t>สนับสนุนการปฏิบัติหน้าที่งานอำนวยการ</t>
  </si>
  <si>
    <t>สนับสนุนการปฏิบัติหน้าที่งานจราจร</t>
  </si>
  <si>
    <t>สนับสนุนการปฏิบัติหน้าที่เจ้าหน้าที่ตำรวจ</t>
  </si>
  <si>
    <t>ค่าจ้างเหมาบริการ</t>
  </si>
  <si>
    <t>ค่าใช้จ่ายส่งหมายเรียกพยาน</t>
  </si>
  <si>
    <t>ค่าสาธารณูปโภค</t>
  </si>
  <si>
    <t>7,400</t>
  </si>
  <si>
    <t>ค่าน้ำมันเชื่อเพลิง รถยนต์</t>
  </si>
  <si>
    <t xml:space="preserve">สนับสนุนการปฏิบัติหน้าของตำรวจ </t>
  </si>
  <si>
    <t>ค่าน้ำมันเชื่อเพลิ' จักรยานยนต์</t>
  </si>
  <si>
    <t>ประจำปีงบประมาณ พ.ศ. 2569 ไตรมาสที่ 1 (ตุลาคม 2568 - ธันวาคม 2568)</t>
  </si>
  <si>
    <t>รายงานผลการใช้จ่ายงบประมาณ ไตรมาสที่ 2</t>
  </si>
  <si>
    <t>ข้อมูล ณ วันที่ 31 มีนาคม พ.ศ. 2569</t>
  </si>
  <si>
    <t>สนับสนุนอบรมความรู้เพิ่มเติม ด้านงานป้องกันปราบปราม</t>
  </si>
  <si>
    <t>ประจำปีงบประมาณ พ.ศ. 2569 ไตรมาสที่ 2 (มกราคม 2569 - มีนาคม 2569)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</si>
</sst>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>
    <font>
      <sz val="11"/>
      <color theme="1"/>
      <name val="Calibri"/>
      <family val="2"/>
      <charset val="222"/>
      <scheme val="minor"/>
    </font>
    <font>
      <sz val="16"/>
      <name val="TH Sarabun New"/>
      <family val="2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  <font>
      <b/>
      <sz val="16"/>
      <color theme="0"/>
      <name val="TH Sarabun New"/>
      <family val="2"/>
    </font>
    <font>
      <b/>
      <sz val="16"/>
      <color rgb="FFFF0000"/>
      <name val="TH Sarabun New"/>
      <family val="2"/>
    </font>
    <font>
      <sz val="11"/>
      <color theme="1"/>
      <name val="Calibri"/>
      <family val="2"/>
      <charset val="222"/>
      <scheme val="minor"/>
    </font>
    <font>
      <b/>
      <sz val="16"/>
      <color rgb="FF000000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-0.49998474074526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40">
    <xf numFmtId="0" fontId="0" fillId="0" borderId="0" xfId="0"/>
    <xf numFmtId="0" fontId="1" fillId="0" borderId="1" xfId="0" applyFont="1" applyBorder="1"/>
    <xf numFmtId="0" fontId="2" fillId="0" borderId="1" xfId="0" applyFont="1" applyBorder="1"/>
    <xf numFmtId="0" fontId="2" fillId="0" borderId="0" xfId="0" applyFont="1"/>
    <xf numFmtId="0" fontId="2" fillId="0" borderId="1" xfId="0" applyFont="1" applyBorder="1" applyAlignment="1">
      <alignment vertical="top"/>
    </xf>
    <xf numFmtId="0" fontId="3" fillId="0" borderId="0" xfId="0" applyFont="1" applyAlignment="1">
      <alignment vertical="center"/>
    </xf>
    <xf numFmtId="3" fontId="2" fillId="0" borderId="1" xfId="0" applyNumberFormat="1" applyFont="1" applyBorder="1" applyAlignment="1">
      <alignment horizontal="center"/>
    </xf>
    <xf numFmtId="3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3" fontId="2" fillId="0" borderId="9" xfId="0" applyNumberFormat="1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3" fontId="2" fillId="0" borderId="9" xfId="0" applyNumberFormat="1" applyFont="1" applyBorder="1" applyAlignment="1">
      <alignment horizontal="center" vertical="center" wrapText="1"/>
    </xf>
    <xf numFmtId="3" fontId="2" fillId="0" borderId="8" xfId="0" applyNumberFormat="1" applyFont="1" applyBorder="1" applyAlignment="1">
      <alignment horizontal="center"/>
    </xf>
    <xf numFmtId="3" fontId="2" fillId="0" borderId="8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/>
    </xf>
    <xf numFmtId="49" fontId="2" fillId="0" borderId="0" xfId="1" applyNumberFormat="1" applyFont="1" applyAlignment="1">
      <alignment horizontal="center" vertical="center"/>
    </xf>
    <xf numFmtId="3" fontId="2" fillId="0" borderId="0" xfId="0" applyNumberFormat="1" applyFont="1" applyAlignment="1">
      <alignment horizontal="center"/>
    </xf>
    <xf numFmtId="3" fontId="2" fillId="0" borderId="1" xfId="0" applyNumberFormat="1" applyFont="1" applyBorder="1" applyAlignment="1">
      <alignment horizontal="center" vertical="center"/>
    </xf>
    <xf numFmtId="4" fontId="2" fillId="0" borderId="9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horizontal="left"/>
    </xf>
    <xf numFmtId="0" fontId="2" fillId="0" borderId="9" xfId="0" applyFont="1" applyBorder="1" applyAlignment="1">
      <alignment horizontal="right" vertical="center"/>
    </xf>
    <xf numFmtId="0" fontId="2" fillId="0" borderId="10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2562225</xdr:colOff>
      <xdr:row>25</xdr:row>
      <xdr:rowOff>76200</xdr:rowOff>
    </xdr:from>
    <xdr:to>
      <xdr:col>5</xdr:col>
      <xdr:colOff>148737</xdr:colOff>
      <xdr:row>30</xdr:row>
      <xdr:rowOff>155820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7174885E-8B3A-4BC9-B7F7-23A196CBB14D}"/>
            </a:ext>
          </a:extLst>
        </xdr:cNvPr>
        <xdr:cNvSpPr txBox="1"/>
      </xdr:nvSpPr>
      <xdr:spPr>
        <a:xfrm>
          <a:off x="4943475" y="7781925"/>
          <a:ext cx="2730012" cy="147027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 i="0" u="none" strike="noStrike">
              <a:ln>
                <a:solidFill>
                  <a:schemeClr val="tx1"/>
                </a:solidFill>
              </a:ln>
              <a:solidFill>
                <a:sysClr val="windowText" lastClr="000000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             </a:t>
          </a:r>
          <a:r>
            <a:rPr lang="th-TH" sz="1600" b="0" i="0" u="none" strike="noStrike">
              <a:ln>
                <a:solidFill>
                  <a:schemeClr val="tx1"/>
                </a:solidFill>
              </a:ln>
              <a:solidFill>
                <a:sysClr val="windowText" lastClr="000000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      ตรวจแล้วถูกต้อง</a:t>
          </a:r>
          <a:r>
            <a:rPr lang="th-TH" sz="1600" b="0">
              <a:ln>
                <a:solidFill>
                  <a:schemeClr val="tx1"/>
                </a:solidFill>
              </a:ln>
              <a:solidFill>
                <a:sysClr val="windowText" lastClr="000000"/>
              </a:solidFill>
              <a:effectLst/>
              <a:latin typeface="TH Sarabun New" panose="020B0500040200020003" pitchFamily="34" charset="-34"/>
              <a:cs typeface="TH Sarabun New" panose="020B0500040200020003" pitchFamily="34" charset="-34"/>
            </a:rPr>
            <a:t> </a:t>
          </a:r>
        </a:p>
        <a:p>
          <a:endParaRPr lang="en-US" sz="1600" b="0">
            <a:ln>
              <a:solidFill>
                <a:schemeClr val="tx1"/>
              </a:solidFill>
            </a:ln>
            <a:solidFill>
              <a:sysClr val="windowText" lastClr="000000"/>
            </a:solidFill>
            <a:effectLst/>
            <a:latin typeface="TH Sarabun New" panose="020B0500040200020003" pitchFamily="34" charset="-34"/>
            <a:cs typeface="TH Sarabun New" panose="020B0500040200020003" pitchFamily="34" charset="-34"/>
          </a:endParaRPr>
        </a:p>
        <a:p>
          <a:r>
            <a:rPr lang="th-TH" sz="1600" b="0">
              <a:ln>
                <a:solidFill>
                  <a:schemeClr val="tx1"/>
                </a:solidFill>
              </a:ln>
              <a:solidFill>
                <a:sysClr val="windowText" lastClr="000000"/>
              </a:solidFill>
              <a:latin typeface="TH Sarabun New" panose="020B0500040200020003" pitchFamily="34" charset="-34"/>
              <a:cs typeface="TH Sarabun New" panose="020B0500040200020003" pitchFamily="34" charset="-34"/>
            </a:rPr>
            <a:t>        พ.ต.อ.</a:t>
          </a:r>
        </a:p>
        <a:p>
          <a:r>
            <a:rPr lang="th-TH" sz="1600" b="0">
              <a:ln>
                <a:solidFill>
                  <a:schemeClr val="tx1"/>
                </a:solidFill>
              </a:ln>
              <a:solidFill>
                <a:sysClr val="windowText" lastClr="000000"/>
              </a:solidFill>
              <a:latin typeface="TH Sarabun New" panose="020B0500040200020003" pitchFamily="34" charset="-34"/>
              <a:cs typeface="TH Sarabun New" panose="020B0500040200020003" pitchFamily="34" charset="-34"/>
            </a:rPr>
            <a:t>               ( สิทธิพร   ธารากุลทิพย์</a:t>
          </a:r>
          <a:r>
            <a:rPr lang="th-TH" sz="1600" b="0" baseline="0">
              <a:ln>
                <a:solidFill>
                  <a:schemeClr val="tx1"/>
                </a:solidFill>
              </a:ln>
              <a:solidFill>
                <a:sysClr val="windowText" lastClr="000000"/>
              </a:solidFill>
              <a:latin typeface="TH Sarabun New" panose="020B0500040200020003" pitchFamily="34" charset="-34"/>
              <a:cs typeface="TH Sarabun New" panose="020B0500040200020003" pitchFamily="34" charset="-34"/>
            </a:rPr>
            <a:t> </a:t>
          </a:r>
          <a:r>
            <a:rPr lang="th-TH" sz="1600" b="0">
              <a:ln>
                <a:solidFill>
                  <a:schemeClr val="tx1"/>
                </a:solidFill>
              </a:ln>
              <a:solidFill>
                <a:sysClr val="windowText" lastClr="000000"/>
              </a:solidFill>
              <a:latin typeface="TH Sarabun New" panose="020B0500040200020003" pitchFamily="34" charset="-34"/>
              <a:cs typeface="TH Sarabun New" panose="020B0500040200020003" pitchFamily="34" charset="-34"/>
            </a:rPr>
            <a:t>)</a:t>
          </a:r>
        </a:p>
        <a:p>
          <a:r>
            <a:rPr lang="th-TH" sz="1600" b="0">
              <a:ln>
                <a:solidFill>
                  <a:schemeClr val="tx1"/>
                </a:solidFill>
              </a:ln>
              <a:solidFill>
                <a:sysClr val="windowText" lastClr="000000"/>
              </a:solidFill>
              <a:latin typeface="TH Sarabun New" panose="020B0500040200020003" pitchFamily="34" charset="-34"/>
              <a:cs typeface="TH Sarabun New" panose="020B0500040200020003" pitchFamily="34" charset="-34"/>
            </a:rPr>
            <a:t>                   ผกก.สภ.หนองแสง</a:t>
          </a:r>
          <a:endParaRPr lang="en-US" sz="1600" b="0">
            <a:ln>
              <a:solidFill>
                <a:schemeClr val="tx1"/>
              </a:solidFill>
            </a:ln>
            <a:solidFill>
              <a:sysClr val="windowText" lastClr="000000"/>
            </a:solidFill>
            <a:latin typeface="TH Sarabun New" panose="020B0500040200020003" pitchFamily="34" charset="-34"/>
            <a:cs typeface="TH Sarabun New" panose="020B0500040200020003" pitchFamily="34" charset="-34"/>
          </a:endParaRPr>
        </a:p>
      </xdr:txBody>
    </xdr:sp>
    <xdr:clientData/>
  </xdr:twoCellAnchor>
  <xdr:twoCellAnchor editAs="oneCell">
    <xdr:from>
      <xdr:col>3</xdr:col>
      <xdr:colOff>876300</xdr:colOff>
      <xdr:row>26</xdr:row>
      <xdr:rowOff>76200</xdr:rowOff>
    </xdr:from>
    <xdr:to>
      <xdr:col>4</xdr:col>
      <xdr:colOff>949082</xdr:colOff>
      <xdr:row>27</xdr:row>
      <xdr:rowOff>245701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ED96629-4DEC-44D2-93CA-4CA6ADAC83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67400" y="8086725"/>
          <a:ext cx="1339607" cy="47430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1880576</xdr:colOff>
      <xdr:row>25</xdr:row>
      <xdr:rowOff>195385</xdr:rowOff>
    </xdr:from>
    <xdr:to>
      <xdr:col>4</xdr:col>
      <xdr:colOff>498963</xdr:colOff>
      <xdr:row>30</xdr:row>
      <xdr:rowOff>157530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E8B72BDF-D427-42E9-BD4A-3AF6390BDD1D}"/>
            </a:ext>
          </a:extLst>
        </xdr:cNvPr>
        <xdr:cNvSpPr txBox="1"/>
      </xdr:nvSpPr>
      <xdr:spPr>
        <a:xfrm>
          <a:off x="4261826" y="7913077"/>
          <a:ext cx="2733675" cy="147637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 i="0" u="none" strike="noStrike">
              <a:ln>
                <a:solidFill>
                  <a:schemeClr val="tx1"/>
                </a:solidFill>
              </a:ln>
              <a:solidFill>
                <a:sysClr val="windowText" lastClr="000000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             </a:t>
          </a:r>
          <a:r>
            <a:rPr lang="th-TH" sz="1600" b="0" i="0" u="none" strike="noStrike">
              <a:ln>
                <a:solidFill>
                  <a:schemeClr val="tx1"/>
                </a:solidFill>
              </a:ln>
              <a:solidFill>
                <a:sysClr val="windowText" lastClr="000000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      ตรวจแล้วถูกต้อง</a:t>
          </a:r>
          <a:r>
            <a:rPr lang="th-TH" sz="1600" b="0">
              <a:ln>
                <a:solidFill>
                  <a:schemeClr val="tx1"/>
                </a:solidFill>
              </a:ln>
              <a:solidFill>
                <a:sysClr val="windowText" lastClr="000000"/>
              </a:solidFill>
              <a:effectLst/>
              <a:latin typeface="TH Sarabun New" panose="020B0500040200020003" pitchFamily="34" charset="-34"/>
              <a:cs typeface="TH Sarabun New" panose="020B0500040200020003" pitchFamily="34" charset="-34"/>
            </a:rPr>
            <a:t> </a:t>
          </a:r>
        </a:p>
        <a:p>
          <a:endParaRPr lang="en-US" sz="1600" b="0">
            <a:ln>
              <a:solidFill>
                <a:schemeClr val="tx1"/>
              </a:solidFill>
            </a:ln>
            <a:solidFill>
              <a:sysClr val="windowText" lastClr="000000"/>
            </a:solidFill>
            <a:effectLst/>
            <a:latin typeface="TH Sarabun New" panose="020B0500040200020003" pitchFamily="34" charset="-34"/>
            <a:cs typeface="TH Sarabun New" panose="020B0500040200020003" pitchFamily="34" charset="-34"/>
          </a:endParaRPr>
        </a:p>
        <a:p>
          <a:r>
            <a:rPr lang="th-TH" sz="1600" b="0">
              <a:ln>
                <a:solidFill>
                  <a:schemeClr val="tx1"/>
                </a:solidFill>
              </a:ln>
              <a:solidFill>
                <a:sysClr val="windowText" lastClr="000000"/>
              </a:solidFill>
              <a:latin typeface="TH Sarabun New" panose="020B0500040200020003" pitchFamily="34" charset="-34"/>
              <a:cs typeface="TH Sarabun New" panose="020B0500040200020003" pitchFamily="34" charset="-34"/>
            </a:rPr>
            <a:t>        พ.ต.อ.</a:t>
          </a:r>
        </a:p>
        <a:p>
          <a:r>
            <a:rPr lang="th-TH" sz="1600" b="0">
              <a:ln>
                <a:solidFill>
                  <a:schemeClr val="tx1"/>
                </a:solidFill>
              </a:ln>
              <a:solidFill>
                <a:sysClr val="windowText" lastClr="000000"/>
              </a:solidFill>
              <a:latin typeface="TH Sarabun New" panose="020B0500040200020003" pitchFamily="34" charset="-34"/>
              <a:cs typeface="TH Sarabun New" panose="020B0500040200020003" pitchFamily="34" charset="-34"/>
            </a:rPr>
            <a:t>               ( สิทธิพร   ธารากุลทิพย์</a:t>
          </a:r>
          <a:r>
            <a:rPr lang="th-TH" sz="1600" b="0" baseline="0">
              <a:ln>
                <a:solidFill>
                  <a:schemeClr val="tx1"/>
                </a:solidFill>
              </a:ln>
              <a:solidFill>
                <a:sysClr val="windowText" lastClr="000000"/>
              </a:solidFill>
              <a:latin typeface="TH Sarabun New" panose="020B0500040200020003" pitchFamily="34" charset="-34"/>
              <a:cs typeface="TH Sarabun New" panose="020B0500040200020003" pitchFamily="34" charset="-34"/>
            </a:rPr>
            <a:t> </a:t>
          </a:r>
          <a:r>
            <a:rPr lang="th-TH" sz="1600" b="0">
              <a:ln>
                <a:solidFill>
                  <a:schemeClr val="tx1"/>
                </a:solidFill>
              </a:ln>
              <a:solidFill>
                <a:sysClr val="windowText" lastClr="000000"/>
              </a:solidFill>
              <a:latin typeface="TH Sarabun New" panose="020B0500040200020003" pitchFamily="34" charset="-34"/>
              <a:cs typeface="TH Sarabun New" panose="020B0500040200020003" pitchFamily="34" charset="-34"/>
            </a:rPr>
            <a:t>)</a:t>
          </a:r>
        </a:p>
        <a:p>
          <a:r>
            <a:rPr lang="th-TH" sz="1600" b="0">
              <a:ln>
                <a:solidFill>
                  <a:schemeClr val="tx1"/>
                </a:solidFill>
              </a:ln>
              <a:solidFill>
                <a:sysClr val="windowText" lastClr="000000"/>
              </a:solidFill>
              <a:latin typeface="TH Sarabun New" panose="020B0500040200020003" pitchFamily="34" charset="-34"/>
              <a:cs typeface="TH Sarabun New" panose="020B0500040200020003" pitchFamily="34" charset="-34"/>
            </a:rPr>
            <a:t>                   ผกก.สภ.หนองแสง</a:t>
          </a:r>
          <a:endParaRPr lang="en-US" sz="1600" b="0">
            <a:ln>
              <a:solidFill>
                <a:schemeClr val="tx1"/>
              </a:solidFill>
            </a:ln>
            <a:solidFill>
              <a:sysClr val="windowText" lastClr="000000"/>
            </a:solidFill>
            <a:latin typeface="TH Sarabun New" panose="020B0500040200020003" pitchFamily="34" charset="-34"/>
            <a:cs typeface="TH Sarabun New" panose="020B0500040200020003" pitchFamily="34" charset="-34"/>
          </a:endParaRPr>
        </a:p>
      </xdr:txBody>
    </xdr:sp>
    <xdr:clientData/>
  </xdr:twoCellAnchor>
  <xdr:twoCellAnchor editAs="oneCell">
    <xdr:from>
      <xdr:col>2</xdr:col>
      <xdr:colOff>2710961</xdr:colOff>
      <xdr:row>26</xdr:row>
      <xdr:rowOff>200576</xdr:rowOff>
    </xdr:from>
    <xdr:to>
      <xdr:col>3</xdr:col>
      <xdr:colOff>1208943</xdr:colOff>
      <xdr:row>28</xdr:row>
      <xdr:rowOff>71627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9A457104-3C9B-4BFE-8A74-27A57DF229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92211" y="8223557"/>
          <a:ext cx="1343270" cy="4816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9"/>
  <sheetViews>
    <sheetView topLeftCell="A16" zoomScaleNormal="100" workbookViewId="0">
      <selection activeCell="F32" sqref="F32"/>
    </sheetView>
  </sheetViews>
  <sheetFormatPr defaultRowHeight="24"/>
  <cols>
    <col min="1" max="1" width="5.85546875" style="3" customWidth="1"/>
    <col min="2" max="2" width="29.85546875" style="3" customWidth="1"/>
    <col min="3" max="3" width="39.140625" style="3" customWidth="1"/>
    <col min="4" max="5" width="19" style="3" customWidth="1"/>
    <col min="6" max="6" width="16.140625" style="3" customWidth="1"/>
    <col min="7" max="7" width="22.5703125" style="3" customWidth="1"/>
    <col min="8" max="16384" width="9.140625" style="3"/>
  </cols>
  <sheetData>
    <row r="1" spans="1:9" ht="23.25" customHeight="1">
      <c r="A1" s="33" t="s">
        <v>15</v>
      </c>
      <c r="B1" s="33"/>
      <c r="C1" s="33"/>
      <c r="D1" s="33"/>
      <c r="E1" s="33"/>
      <c r="F1" s="33"/>
      <c r="G1" s="33"/>
    </row>
    <row r="2" spans="1:9" ht="23.25" customHeight="1">
      <c r="A2" s="33" t="s">
        <v>16</v>
      </c>
      <c r="B2" s="33"/>
      <c r="C2" s="33"/>
      <c r="D2" s="33"/>
      <c r="E2" s="33"/>
      <c r="F2" s="33"/>
      <c r="G2" s="33"/>
      <c r="H2" s="5"/>
      <c r="I2" s="5"/>
    </row>
    <row r="3" spans="1:9" ht="23.25" customHeight="1">
      <c r="A3" s="33" t="s">
        <v>45</v>
      </c>
      <c r="B3" s="33"/>
      <c r="C3" s="33"/>
      <c r="D3" s="33"/>
      <c r="E3" s="33"/>
      <c r="F3" s="33"/>
      <c r="G3" s="33"/>
      <c r="H3" s="5"/>
      <c r="I3" s="5"/>
    </row>
    <row r="4" spans="1:9" ht="24.75" customHeight="1">
      <c r="A4" s="34" t="s">
        <v>17</v>
      </c>
      <c r="B4" s="34"/>
      <c r="C4" s="34"/>
      <c r="D4" s="34"/>
      <c r="E4" s="34"/>
      <c r="F4" s="34"/>
      <c r="G4" s="34"/>
      <c r="H4" s="30"/>
      <c r="I4" s="30"/>
    </row>
    <row r="5" spans="1:9" ht="23.25" customHeight="1">
      <c r="A5" s="31" t="s">
        <v>0</v>
      </c>
      <c r="B5" s="31" t="s">
        <v>7</v>
      </c>
      <c r="C5" s="35" t="s">
        <v>2</v>
      </c>
      <c r="D5" s="35" t="s">
        <v>3</v>
      </c>
      <c r="E5" s="31" t="s">
        <v>4</v>
      </c>
      <c r="F5" s="37" t="s">
        <v>5</v>
      </c>
      <c r="G5" s="38" t="s">
        <v>6</v>
      </c>
    </row>
    <row r="6" spans="1:9" ht="21" customHeight="1">
      <c r="A6" s="32"/>
      <c r="B6" s="32"/>
      <c r="C6" s="36"/>
      <c r="D6" s="36"/>
      <c r="E6" s="32"/>
      <c r="F6" s="37"/>
      <c r="G6" s="39"/>
    </row>
    <row r="7" spans="1:9">
      <c r="A7" s="9">
        <v>1</v>
      </c>
      <c r="B7" s="13" t="s">
        <v>11</v>
      </c>
      <c r="C7" s="2" t="s">
        <v>43</v>
      </c>
      <c r="D7" s="6">
        <v>46400</v>
      </c>
      <c r="E7" s="6" t="s">
        <v>14</v>
      </c>
      <c r="F7" s="10">
        <f>0*100/D7</f>
        <v>0</v>
      </c>
      <c r="G7" s="8" t="s">
        <v>12</v>
      </c>
    </row>
    <row r="8" spans="1:9" ht="48">
      <c r="A8" s="9">
        <v>2</v>
      </c>
      <c r="B8" s="12" t="s">
        <v>18</v>
      </c>
      <c r="C8" s="14" t="s">
        <v>20</v>
      </c>
      <c r="D8" s="21">
        <v>85200</v>
      </c>
      <c r="E8" s="21">
        <v>20100</v>
      </c>
      <c r="F8" s="10">
        <f>E8*100/D8</f>
        <v>23.591549295774648</v>
      </c>
      <c r="G8" s="8" t="s">
        <v>12</v>
      </c>
    </row>
    <row r="9" spans="1:9">
      <c r="A9" s="9">
        <v>3</v>
      </c>
      <c r="B9" s="2" t="s">
        <v>8</v>
      </c>
      <c r="C9" s="2" t="s">
        <v>19</v>
      </c>
      <c r="D9" s="6">
        <v>948000</v>
      </c>
      <c r="E9" s="6">
        <v>218320</v>
      </c>
      <c r="F9" s="10">
        <f>E9*100/D9</f>
        <v>23.029535864978904</v>
      </c>
      <c r="G9" s="8" t="s">
        <v>12</v>
      </c>
    </row>
    <row r="10" spans="1:9">
      <c r="A10" s="9">
        <v>4</v>
      </c>
      <c r="B10" s="1" t="s">
        <v>21</v>
      </c>
      <c r="C10" s="2" t="s">
        <v>22</v>
      </c>
      <c r="D10" s="16">
        <v>8000</v>
      </c>
      <c r="E10" s="6" t="s">
        <v>14</v>
      </c>
      <c r="F10" s="10">
        <f t="shared" ref="F10:F24" si="0">0*100/D10</f>
        <v>0</v>
      </c>
      <c r="G10" s="8" t="s">
        <v>12</v>
      </c>
    </row>
    <row r="11" spans="1:9">
      <c r="A11" s="9">
        <v>5</v>
      </c>
      <c r="B11" s="2" t="s">
        <v>23</v>
      </c>
      <c r="C11" s="2" t="s">
        <v>24</v>
      </c>
      <c r="D11" s="6">
        <v>5800</v>
      </c>
      <c r="E11" s="6" t="s">
        <v>14</v>
      </c>
      <c r="F11" s="10">
        <f t="shared" si="0"/>
        <v>0</v>
      </c>
      <c r="G11" s="8" t="s">
        <v>12</v>
      </c>
    </row>
    <row r="12" spans="1:9">
      <c r="A12" s="9">
        <v>6</v>
      </c>
      <c r="B12" s="2" t="s">
        <v>25</v>
      </c>
      <c r="C12" s="2" t="s">
        <v>26</v>
      </c>
      <c r="D12" s="6">
        <v>2000</v>
      </c>
      <c r="E12" s="6" t="s">
        <v>14</v>
      </c>
      <c r="F12" s="10">
        <f t="shared" si="0"/>
        <v>0</v>
      </c>
      <c r="G12" s="8" t="s">
        <v>12</v>
      </c>
    </row>
    <row r="13" spans="1:9">
      <c r="A13" s="9">
        <v>7</v>
      </c>
      <c r="B13" s="2" t="s">
        <v>27</v>
      </c>
      <c r="C13" s="2" t="s">
        <v>28</v>
      </c>
      <c r="D13" s="6">
        <v>44000</v>
      </c>
      <c r="E13" s="6" t="s">
        <v>14</v>
      </c>
      <c r="F13" s="10">
        <f t="shared" si="0"/>
        <v>0</v>
      </c>
      <c r="G13" s="8" t="s">
        <v>12</v>
      </c>
    </row>
    <row r="14" spans="1:9">
      <c r="A14" s="9">
        <v>8</v>
      </c>
      <c r="B14" s="2" t="s">
        <v>29</v>
      </c>
      <c r="C14" s="2" t="s">
        <v>30</v>
      </c>
      <c r="D14" s="6">
        <v>16000</v>
      </c>
      <c r="E14" s="6" t="s">
        <v>14</v>
      </c>
      <c r="F14" s="10">
        <f t="shared" si="0"/>
        <v>0</v>
      </c>
      <c r="G14" s="8" t="s">
        <v>12</v>
      </c>
    </row>
    <row r="15" spans="1:9">
      <c r="A15" s="9">
        <v>9</v>
      </c>
      <c r="B15" s="2" t="s">
        <v>9</v>
      </c>
      <c r="C15" s="2" t="s">
        <v>31</v>
      </c>
      <c r="D15" s="6">
        <v>103200</v>
      </c>
      <c r="E15" s="6">
        <v>17400</v>
      </c>
      <c r="F15" s="10">
        <f>E15*100/D15</f>
        <v>16.86046511627907</v>
      </c>
      <c r="G15" s="8" t="s">
        <v>12</v>
      </c>
    </row>
    <row r="16" spans="1:9">
      <c r="A16" s="9">
        <v>10</v>
      </c>
      <c r="B16" s="2" t="s">
        <v>42</v>
      </c>
      <c r="C16" s="2" t="s">
        <v>43</v>
      </c>
      <c r="D16" s="17">
        <v>569500</v>
      </c>
      <c r="E16" s="21">
        <v>277500</v>
      </c>
      <c r="F16" s="10">
        <f t="shared" ref="F16:F19" si="1">E16*100/D16</f>
        <v>48.726953467954345</v>
      </c>
      <c r="G16" s="8" t="s">
        <v>12</v>
      </c>
    </row>
    <row r="17" spans="1:7" ht="21" customHeight="1">
      <c r="A17" s="9">
        <v>11</v>
      </c>
      <c r="B17" s="18" t="s">
        <v>44</v>
      </c>
      <c r="C17" s="2" t="s">
        <v>43</v>
      </c>
      <c r="D17" s="17">
        <v>754000</v>
      </c>
      <c r="E17" s="7">
        <v>19500</v>
      </c>
      <c r="F17" s="10">
        <f t="shared" si="1"/>
        <v>2.5862068965517242</v>
      </c>
      <c r="G17" s="8" t="s">
        <v>12</v>
      </c>
    </row>
    <row r="18" spans="1:7" ht="21" customHeight="1">
      <c r="A18" s="9">
        <v>12</v>
      </c>
      <c r="B18" s="18" t="s">
        <v>32</v>
      </c>
      <c r="C18" s="2" t="s">
        <v>35</v>
      </c>
      <c r="D18" s="19" t="s">
        <v>41</v>
      </c>
      <c r="E18" s="15">
        <v>3700</v>
      </c>
      <c r="F18" s="10">
        <f t="shared" si="1"/>
        <v>50</v>
      </c>
      <c r="G18" s="8" t="s">
        <v>12</v>
      </c>
    </row>
    <row r="19" spans="1:7" ht="21" customHeight="1">
      <c r="A19" s="9">
        <v>13</v>
      </c>
      <c r="B19" s="18" t="s">
        <v>33</v>
      </c>
      <c r="C19" s="2" t="s">
        <v>36</v>
      </c>
      <c r="D19" s="17">
        <v>5200</v>
      </c>
      <c r="E19" s="22">
        <v>2599.0500000000002</v>
      </c>
      <c r="F19" s="10">
        <f t="shared" si="1"/>
        <v>49.981730769230772</v>
      </c>
      <c r="G19" s="8" t="s">
        <v>12</v>
      </c>
    </row>
    <row r="20" spans="1:7" ht="21" customHeight="1">
      <c r="A20" s="9">
        <v>14</v>
      </c>
      <c r="B20" s="18" t="s">
        <v>34</v>
      </c>
      <c r="C20" s="2" t="s">
        <v>37</v>
      </c>
      <c r="D20" s="20">
        <v>20000</v>
      </c>
      <c r="E20" s="15" t="s">
        <v>14</v>
      </c>
      <c r="F20" s="10">
        <f t="shared" si="0"/>
        <v>0</v>
      </c>
      <c r="G20" s="8" t="s">
        <v>12</v>
      </c>
    </row>
    <row r="21" spans="1:7">
      <c r="A21" s="9">
        <v>15</v>
      </c>
      <c r="B21" s="2" t="s">
        <v>10</v>
      </c>
      <c r="C21" s="2" t="s">
        <v>13</v>
      </c>
      <c r="D21" s="17">
        <v>18800</v>
      </c>
      <c r="E21" s="15" t="s">
        <v>14</v>
      </c>
      <c r="F21" s="10">
        <f t="shared" si="0"/>
        <v>0</v>
      </c>
      <c r="G21" s="8" t="s">
        <v>12</v>
      </c>
    </row>
    <row r="22" spans="1:7">
      <c r="A22" s="9">
        <v>16</v>
      </c>
      <c r="B22" s="4" t="s">
        <v>38</v>
      </c>
      <c r="C22" s="2" t="s">
        <v>37</v>
      </c>
      <c r="D22" s="17">
        <v>41800</v>
      </c>
      <c r="E22" s="15">
        <v>8600</v>
      </c>
      <c r="F22" s="10">
        <f>E22*100/D22</f>
        <v>20.574162679425836</v>
      </c>
      <c r="G22" s="8" t="s">
        <v>12</v>
      </c>
    </row>
    <row r="23" spans="1:7">
      <c r="A23" s="9">
        <v>17</v>
      </c>
      <c r="B23" s="2" t="s">
        <v>39</v>
      </c>
      <c r="C23" s="2" t="s">
        <v>37</v>
      </c>
      <c r="D23" s="20">
        <v>1000</v>
      </c>
      <c r="E23" s="15" t="s">
        <v>14</v>
      </c>
      <c r="F23" s="10">
        <f t="shared" si="0"/>
        <v>0</v>
      </c>
      <c r="G23" s="8" t="s">
        <v>12</v>
      </c>
    </row>
    <row r="24" spans="1:7">
      <c r="A24" s="9">
        <v>18</v>
      </c>
      <c r="B24" s="4" t="s">
        <v>40</v>
      </c>
      <c r="C24" s="2" t="s">
        <v>37</v>
      </c>
      <c r="D24" s="17">
        <v>54200</v>
      </c>
      <c r="E24" s="15" t="s">
        <v>14</v>
      </c>
      <c r="F24" s="10">
        <f t="shared" si="0"/>
        <v>0</v>
      </c>
      <c r="G24" s="8" t="s">
        <v>12</v>
      </c>
    </row>
    <row r="25" spans="1:7">
      <c r="A25" s="27" t="s">
        <v>1</v>
      </c>
      <c r="B25" s="28"/>
      <c r="C25" s="29"/>
      <c r="D25" s="11">
        <f>SUM(D7:D24)</f>
        <v>2723100</v>
      </c>
      <c r="E25" s="11">
        <f>+E8+E9+E15+E16+E17+E18+E19+E22</f>
        <v>567719.05000000005</v>
      </c>
      <c r="F25" s="10">
        <f>+E25*100/D25</f>
        <v>20.848263009070546</v>
      </c>
      <c r="G25" s="2"/>
    </row>
    <row r="26" spans="1:7">
      <c r="C26" s="23"/>
    </row>
    <row r="27" spans="1:7" ht="24" customHeight="1">
      <c r="C27" s="24"/>
    </row>
    <row r="28" spans="1:7" ht="22.5" customHeight="1">
      <c r="C28" s="26"/>
    </row>
    <row r="29" spans="1:7" ht="24.75" customHeight="1">
      <c r="C29" s="23"/>
    </row>
    <row r="30" spans="1:7" ht="14.25" customHeight="1">
      <c r="C30" s="25"/>
    </row>
    <row r="31" spans="1:7" ht="31.5" customHeight="1"/>
    <row r="32" spans="1:7" ht="21" customHeight="1"/>
    <row r="39" ht="20.25" customHeight="1"/>
    <row r="40" ht="21" customHeight="1"/>
    <row r="47" ht="14.25" customHeight="1"/>
    <row r="48" ht="14.25" customHeight="1"/>
    <row r="49" ht="14.25" customHeight="1"/>
  </sheetData>
  <mergeCells count="13">
    <mergeCell ref="H4:I4"/>
    <mergeCell ref="A4:G4"/>
    <mergeCell ref="A1:G1"/>
    <mergeCell ref="A2:G2"/>
    <mergeCell ref="A3:G3"/>
    <mergeCell ref="A25:C25"/>
    <mergeCell ref="D5:D6"/>
    <mergeCell ref="C5:C6"/>
    <mergeCell ref="G5:G6"/>
    <mergeCell ref="F5:F6"/>
    <mergeCell ref="A5:A6"/>
    <mergeCell ref="B5:B6"/>
    <mergeCell ref="E5:E6"/>
  </mergeCells>
  <pageMargins left="0.70866141732283472" right="0.70866141732283472" top="0.74803149606299213" bottom="0.74803149606299213" header="0.31496062992125984" footer="0.31496062992125984"/>
  <pageSetup paperSize="9" scale="67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3D280B-9752-48C0-B9FF-F5C6AD085EE9}">
  <dimension ref="A1:I50"/>
  <sheetViews>
    <sheetView tabSelected="1" view="pageBreakPreview" topLeftCell="A3" zoomScale="60" zoomScaleNormal="78" workbookViewId="0">
      <selection activeCell="D29" sqref="D29"/>
    </sheetView>
  </sheetViews>
  <sheetFormatPr defaultRowHeight="24"/>
  <cols>
    <col min="1" max="1" width="5.85546875" style="3" customWidth="1"/>
    <col min="2" max="2" width="29.85546875" style="3" customWidth="1"/>
    <col min="3" max="3" width="42.7109375" style="3" customWidth="1"/>
    <col min="4" max="5" width="19" style="3" customWidth="1"/>
    <col min="6" max="6" width="17.85546875" style="3" customWidth="1"/>
    <col min="7" max="7" width="22.5703125" style="3" customWidth="1"/>
    <col min="8" max="16384" width="9.140625" style="3"/>
  </cols>
  <sheetData>
    <row r="1" spans="1:9" ht="23.25" customHeight="1">
      <c r="A1" s="33" t="s">
        <v>46</v>
      </c>
      <c r="B1" s="33"/>
      <c r="C1" s="33"/>
      <c r="D1" s="33"/>
      <c r="E1" s="33"/>
      <c r="F1" s="33"/>
      <c r="G1" s="33"/>
    </row>
    <row r="2" spans="1:9" ht="23.25" customHeight="1">
      <c r="A2" s="33" t="s">
        <v>16</v>
      </c>
      <c r="B2" s="33"/>
      <c r="C2" s="33"/>
      <c r="D2" s="33"/>
      <c r="E2" s="33"/>
      <c r="F2" s="33"/>
      <c r="G2" s="33"/>
      <c r="H2" s="5"/>
      <c r="I2" s="5"/>
    </row>
    <row r="3" spans="1:9" ht="23.25" customHeight="1">
      <c r="A3" s="33" t="s">
        <v>49</v>
      </c>
      <c r="B3" s="33"/>
      <c r="C3" s="33"/>
      <c r="D3" s="33"/>
      <c r="E3" s="33"/>
      <c r="F3" s="33"/>
      <c r="G3" s="33"/>
      <c r="H3" s="5"/>
      <c r="I3" s="5"/>
    </row>
    <row r="4" spans="1:9" ht="24.75" customHeight="1">
      <c r="A4" s="34" t="s">
        <v>47</v>
      </c>
      <c r="B4" s="34"/>
      <c r="C4" s="34"/>
      <c r="D4" s="34"/>
      <c r="E4" s="34"/>
      <c r="F4" s="34"/>
      <c r="G4" s="34"/>
      <c r="H4" s="30"/>
      <c r="I4" s="30"/>
    </row>
    <row r="5" spans="1:9" ht="23.25" customHeight="1">
      <c r="A5" s="31" t="s">
        <v>0</v>
      </c>
      <c r="B5" s="31" t="s">
        <v>7</v>
      </c>
      <c r="C5" s="35" t="s">
        <v>2</v>
      </c>
      <c r="D5" s="35" t="s">
        <v>3</v>
      </c>
      <c r="E5" s="31" t="s">
        <v>4</v>
      </c>
      <c r="F5" s="37" t="s">
        <v>5</v>
      </c>
      <c r="G5" s="38" t="s">
        <v>6</v>
      </c>
    </row>
    <row r="6" spans="1:9" ht="21" customHeight="1">
      <c r="A6" s="32"/>
      <c r="B6" s="32"/>
      <c r="C6" s="36"/>
      <c r="D6" s="36"/>
      <c r="E6" s="32"/>
      <c r="F6" s="37"/>
      <c r="G6" s="39"/>
    </row>
    <row r="7" spans="1:9">
      <c r="A7" s="9">
        <v>1</v>
      </c>
      <c r="B7" s="13" t="s">
        <v>11</v>
      </c>
      <c r="C7" s="2" t="s">
        <v>37</v>
      </c>
      <c r="D7" s="6">
        <v>46400</v>
      </c>
      <c r="E7" s="6" t="s">
        <v>14</v>
      </c>
      <c r="F7" s="10">
        <f>0*100/D7</f>
        <v>0</v>
      </c>
      <c r="G7" s="8" t="s">
        <v>12</v>
      </c>
    </row>
    <row r="8" spans="1:9" ht="48">
      <c r="A8" s="9">
        <v>2</v>
      </c>
      <c r="B8" s="12" t="s">
        <v>18</v>
      </c>
      <c r="C8" s="14" t="s">
        <v>48</v>
      </c>
      <c r="D8" s="21">
        <v>85200</v>
      </c>
      <c r="E8" s="21">
        <v>20100</v>
      </c>
      <c r="F8" s="10">
        <f>E8*100/D8</f>
        <v>23.591549295774648</v>
      </c>
      <c r="G8" s="8" t="s">
        <v>12</v>
      </c>
    </row>
    <row r="9" spans="1:9">
      <c r="A9" s="9">
        <v>3</v>
      </c>
      <c r="B9" s="2" t="s">
        <v>8</v>
      </c>
      <c r="C9" s="2" t="s">
        <v>19</v>
      </c>
      <c r="D9" s="6">
        <v>948000</v>
      </c>
      <c r="E9" s="6">
        <v>449660</v>
      </c>
      <c r="F9" s="10">
        <f>E9*100/D9</f>
        <v>47.432489451476791</v>
      </c>
      <c r="G9" s="8" t="s">
        <v>12</v>
      </c>
    </row>
    <row r="10" spans="1:9">
      <c r="A10" s="9">
        <v>4</v>
      </c>
      <c r="B10" s="1" t="s">
        <v>21</v>
      </c>
      <c r="C10" s="2" t="s">
        <v>22</v>
      </c>
      <c r="D10" s="16">
        <v>8000</v>
      </c>
      <c r="E10" s="6" t="s">
        <v>14</v>
      </c>
      <c r="F10" s="10">
        <f t="shared" ref="F10:F21" si="0">0*100/D10</f>
        <v>0</v>
      </c>
      <c r="G10" s="8" t="s">
        <v>12</v>
      </c>
    </row>
    <row r="11" spans="1:9">
      <c r="A11" s="9">
        <v>5</v>
      </c>
      <c r="B11" s="2" t="s">
        <v>23</v>
      </c>
      <c r="C11" s="2" t="s">
        <v>24</v>
      </c>
      <c r="D11" s="6">
        <v>5800</v>
      </c>
      <c r="E11" s="6">
        <v>1200</v>
      </c>
      <c r="F11" s="10">
        <f>E11*100/D11</f>
        <v>20.689655172413794</v>
      </c>
      <c r="G11" s="8" t="s">
        <v>12</v>
      </c>
    </row>
    <row r="12" spans="1:9">
      <c r="A12" s="9">
        <v>6</v>
      </c>
      <c r="B12" s="2" t="s">
        <v>25</v>
      </c>
      <c r="C12" s="2" t="s">
        <v>26</v>
      </c>
      <c r="D12" s="6">
        <v>2000</v>
      </c>
      <c r="E12" s="6">
        <v>500</v>
      </c>
      <c r="F12" s="10">
        <f>E12*100/D12</f>
        <v>25</v>
      </c>
      <c r="G12" s="8" t="s">
        <v>12</v>
      </c>
    </row>
    <row r="13" spans="1:9">
      <c r="A13" s="9">
        <v>7</v>
      </c>
      <c r="B13" s="2" t="s">
        <v>27</v>
      </c>
      <c r="C13" s="2" t="s">
        <v>28</v>
      </c>
      <c r="D13" s="6">
        <v>44000</v>
      </c>
      <c r="E13" s="6">
        <v>8400</v>
      </c>
      <c r="F13" s="10">
        <f>E13*100/D13</f>
        <v>19.09090909090909</v>
      </c>
      <c r="G13" s="8" t="s">
        <v>12</v>
      </c>
    </row>
    <row r="14" spans="1:9">
      <c r="A14" s="9">
        <v>8</v>
      </c>
      <c r="B14" s="2" t="s">
        <v>29</v>
      </c>
      <c r="C14" s="2" t="s">
        <v>30</v>
      </c>
      <c r="D14" s="6">
        <v>16000</v>
      </c>
      <c r="E14" s="6">
        <v>4000</v>
      </c>
      <c r="F14" s="10">
        <f>E14*100/D14</f>
        <v>25</v>
      </c>
      <c r="G14" s="8" t="s">
        <v>12</v>
      </c>
    </row>
    <row r="15" spans="1:9">
      <c r="A15" s="9">
        <v>9</v>
      </c>
      <c r="B15" s="2" t="s">
        <v>9</v>
      </c>
      <c r="C15" s="2" t="s">
        <v>31</v>
      </c>
      <c r="D15" s="6">
        <v>103200</v>
      </c>
      <c r="E15" s="6">
        <v>43920</v>
      </c>
      <c r="F15" s="10">
        <f>E15*100/D15</f>
        <v>42.558139534883722</v>
      </c>
      <c r="G15" s="8" t="s">
        <v>12</v>
      </c>
    </row>
    <row r="16" spans="1:9">
      <c r="A16" s="9">
        <v>10</v>
      </c>
      <c r="B16" s="2" t="s">
        <v>42</v>
      </c>
      <c r="C16" s="2" t="s">
        <v>43</v>
      </c>
      <c r="D16" s="17">
        <v>569500</v>
      </c>
      <c r="E16" s="21">
        <v>386250</v>
      </c>
      <c r="F16" s="10">
        <f t="shared" ref="F16:F20" si="1">E16*100/D16</f>
        <v>67.822651448639164</v>
      </c>
      <c r="G16" s="8" t="s">
        <v>12</v>
      </c>
    </row>
    <row r="17" spans="1:7" ht="21" customHeight="1">
      <c r="A17" s="9">
        <v>11</v>
      </c>
      <c r="B17" s="18" t="s">
        <v>44</v>
      </c>
      <c r="C17" s="2" t="s">
        <v>43</v>
      </c>
      <c r="D17" s="17">
        <v>754000</v>
      </c>
      <c r="E17" s="7">
        <v>132250</v>
      </c>
      <c r="F17" s="10">
        <f t="shared" si="1"/>
        <v>17.539787798408486</v>
      </c>
      <c r="G17" s="8" t="s">
        <v>12</v>
      </c>
    </row>
    <row r="18" spans="1:7" ht="21" customHeight="1">
      <c r="A18" s="9">
        <v>12</v>
      </c>
      <c r="B18" s="18" t="s">
        <v>32</v>
      </c>
      <c r="C18" s="2" t="s">
        <v>35</v>
      </c>
      <c r="D18" s="19" t="s">
        <v>41</v>
      </c>
      <c r="E18" s="15">
        <v>3700</v>
      </c>
      <c r="F18" s="10">
        <f t="shared" si="1"/>
        <v>50</v>
      </c>
      <c r="G18" s="8" t="s">
        <v>12</v>
      </c>
    </row>
    <row r="19" spans="1:7" ht="21" customHeight="1">
      <c r="A19" s="9">
        <v>13</v>
      </c>
      <c r="B19" s="18" t="s">
        <v>33</v>
      </c>
      <c r="C19" s="2" t="s">
        <v>36</v>
      </c>
      <c r="D19" s="17">
        <v>5200</v>
      </c>
      <c r="E19" s="22">
        <v>2599.0500000000002</v>
      </c>
      <c r="F19" s="10">
        <f t="shared" si="1"/>
        <v>49.981730769230772</v>
      </c>
      <c r="G19" s="8" t="s">
        <v>12</v>
      </c>
    </row>
    <row r="20" spans="1:7" ht="21" customHeight="1">
      <c r="A20" s="9">
        <v>14</v>
      </c>
      <c r="B20" s="18" t="s">
        <v>34</v>
      </c>
      <c r="C20" s="2" t="s">
        <v>37</v>
      </c>
      <c r="D20" s="20">
        <v>20000</v>
      </c>
      <c r="E20" s="15">
        <v>4225</v>
      </c>
      <c r="F20" s="10">
        <f t="shared" si="1"/>
        <v>21.125</v>
      </c>
      <c r="G20" s="8" t="s">
        <v>12</v>
      </c>
    </row>
    <row r="21" spans="1:7">
      <c r="A21" s="9">
        <v>15</v>
      </c>
      <c r="B21" s="2" t="s">
        <v>10</v>
      </c>
      <c r="C21" s="2" t="s">
        <v>13</v>
      </c>
      <c r="D21" s="17">
        <v>18800</v>
      </c>
      <c r="E21" s="15" t="s">
        <v>14</v>
      </c>
      <c r="F21" s="10">
        <f t="shared" si="0"/>
        <v>0</v>
      </c>
      <c r="G21" s="8" t="s">
        <v>12</v>
      </c>
    </row>
    <row r="22" spans="1:7">
      <c r="A22" s="9">
        <v>16</v>
      </c>
      <c r="B22" s="4" t="s">
        <v>38</v>
      </c>
      <c r="C22" s="2" t="s">
        <v>37</v>
      </c>
      <c r="D22" s="17">
        <v>41800</v>
      </c>
      <c r="E22" s="15">
        <v>20900</v>
      </c>
      <c r="F22" s="10">
        <f>E22*100/D22</f>
        <v>50</v>
      </c>
      <c r="G22" s="8" t="s">
        <v>12</v>
      </c>
    </row>
    <row r="23" spans="1:7">
      <c r="A23" s="9">
        <v>17</v>
      </c>
      <c r="B23" s="2" t="s">
        <v>39</v>
      </c>
      <c r="C23" s="2" t="s">
        <v>37</v>
      </c>
      <c r="D23" s="20">
        <v>1000</v>
      </c>
      <c r="E23" s="15">
        <v>700</v>
      </c>
      <c r="F23" s="10">
        <f>E23*100/D23</f>
        <v>70</v>
      </c>
      <c r="G23" s="8" t="s">
        <v>12</v>
      </c>
    </row>
    <row r="24" spans="1:7">
      <c r="A24" s="9">
        <v>18</v>
      </c>
      <c r="B24" s="4" t="s">
        <v>40</v>
      </c>
      <c r="C24" s="2" t="s">
        <v>37</v>
      </c>
      <c r="D24" s="17">
        <v>54200</v>
      </c>
      <c r="E24" s="22">
        <v>32059.45</v>
      </c>
      <c r="F24" s="10">
        <f>E24*100/D24</f>
        <v>59.150276752767525</v>
      </c>
      <c r="G24" s="8" t="s">
        <v>12</v>
      </c>
    </row>
    <row r="25" spans="1:7">
      <c r="A25" s="27" t="s">
        <v>1</v>
      </c>
      <c r="B25" s="28"/>
      <c r="C25" s="29"/>
      <c r="D25" s="11">
        <f>SUM(D7:D24)</f>
        <v>2723100</v>
      </c>
      <c r="E25" s="11">
        <f>+E8+E9+E11+E12+E13+E14+E15+E16+E17+E18+E19+E20+E22+E23+E24</f>
        <v>1110463.5</v>
      </c>
      <c r="F25" s="10">
        <f>+E25*100/D25</f>
        <v>40.779387462818114</v>
      </c>
      <c r="G25" s="2"/>
    </row>
    <row r="27" spans="1:7">
      <c r="C27" s="23"/>
    </row>
    <row r="28" spans="1:7" ht="24" customHeight="1">
      <c r="C28" s="24"/>
    </row>
    <row r="29" spans="1:7" ht="22.5" customHeight="1">
      <c r="C29" s="26"/>
    </row>
    <row r="30" spans="1:7" ht="24.75" customHeight="1">
      <c r="C30" s="23"/>
    </row>
    <row r="31" spans="1:7" ht="24.75" customHeight="1">
      <c r="C31" s="25"/>
    </row>
    <row r="32" spans="1:7" ht="31.5" customHeight="1"/>
    <row r="33" ht="21" customHeight="1"/>
    <row r="40" ht="20.25" customHeight="1"/>
    <row r="41" ht="21" customHeight="1"/>
    <row r="48" ht="14.25" customHeight="1"/>
    <row r="49" ht="14.25" customHeight="1"/>
    <row r="50" ht="14.25" customHeight="1"/>
  </sheetData>
  <mergeCells count="13">
    <mergeCell ref="A25:C25"/>
    <mergeCell ref="H4:I4"/>
    <mergeCell ref="E5:E6"/>
    <mergeCell ref="A1:G1"/>
    <mergeCell ref="A2:G2"/>
    <mergeCell ref="A3:G3"/>
    <mergeCell ref="A4:G4"/>
    <mergeCell ref="A5:A6"/>
    <mergeCell ref="B5:B6"/>
    <mergeCell ref="C5:C6"/>
    <mergeCell ref="D5:D6"/>
    <mergeCell ref="F5:F6"/>
    <mergeCell ref="G5:G6"/>
  </mergeCells>
  <pageMargins left="0.7" right="0.7" top="0.75" bottom="0.75" header="0.3" footer="0.3"/>
  <pageSetup paperSize="9" scale="6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2</vt:i4>
      </vt:variant>
    </vt:vector>
  </HeadingPairs>
  <TitlesOfParts>
    <vt:vector size="4" baseType="lpstr">
      <vt:lpstr>ไตรมาส 1 </vt:lpstr>
      <vt:lpstr>ไตรามาส 2</vt:lpstr>
      <vt:lpstr>'ไตรมาส 1 '!Print_Area</vt:lpstr>
      <vt:lpstr>'ไตรมาส 1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Asus</cp:lastModifiedBy>
  <cp:lastPrinted>2026-05-19T10:28:34Z</cp:lastPrinted>
  <dcterms:created xsi:type="dcterms:W3CDTF">2024-01-10T07:59:11Z</dcterms:created>
  <dcterms:modified xsi:type="dcterms:W3CDTF">2026-05-19T10:29:00Z</dcterms:modified>
</cp:coreProperties>
</file>